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<sst xmlns="http://schemas.openxmlformats.org/spreadsheetml/2006/main" count="41" uniqueCount="39">
  <si>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Bulbs Per Fixture</t>
  </si>
  <si>
    <t>Number of Fixtures</t>
  </si>
  <si>
    <t>Wattage of bulbs</t>
  </si>
  <si>
    <t>LED</t>
  </si>
  <si>
    <t xml:space="preserve">Fluorescent </t>
  </si>
  <si>
    <t>Hours Per Day</t>
  </si>
  <si>
    <t>Days Per Month</t>
  </si>
  <si>
    <t>Daily Cost</t>
  </si>
  <si>
    <t>Annual Cost</t>
  </si>
  <si>
    <t>Monthly Cost</t>
  </si>
  <si>
    <t>Price Per KWH</t>
  </si>
  <si>
    <t>Bulbs</t>
  </si>
  <si>
    <t>Fixtures</t>
  </si>
  <si>
    <t>Watts</t>
  </si>
  <si>
    <t>Hours</t>
  </si>
  <si>
    <t>kWh</t>
  </si>
  <si>
    <t>Annual Savings Per Bulb</t>
  </si>
  <si>
    <t>Savings Over the Life of each LED Bulb</t>
  </si>
  <si>
    <t>Total Annual Power Savings</t>
  </si>
  <si>
    <t>Initial Investment Cost</t>
  </si>
  <si>
    <t>Cost Per LED Bulb</t>
  </si>
  <si>
    <t>Total Lifetime Power Savings</t>
  </si>
  <si>
    <t>Maintainence Cost to Change Bulb</t>
  </si>
  <si>
    <t>Lifetime Maintainence Cost Savings</t>
  </si>
  <si>
    <t>Fluorescent $ per bulb</t>
  </si>
  <si>
    <t>Lifetime Bulb Savings</t>
  </si>
  <si>
    <t>Total Project Cost Savings</t>
  </si>
  <si>
    <t>Description</t>
  </si>
  <si>
    <t>Qty</t>
  </si>
  <si>
    <t>Unit</t>
  </si>
  <si>
    <t>Insert Current Technology Information Here</t>
  </si>
  <si>
    <t>Enter Cost to Change FL bulb here</t>
  </si>
  <si>
    <t>Insert FL bulb cost here</t>
  </si>
  <si>
    <t>Enter LED bulb Cost Here</t>
  </si>
  <si>
    <t>Washington - 901 Algona Blvd N Suite F Algona, WA 98001 Ph: 888-489-9820 Fx: 253-218-2905</t>
  </si>
  <si>
    <t>Arizona - 6501 E. Greenway Suite 103-542 Scottsdale, AZ  85254 Ph: 800-994-4460 Fx: 480-922-5655</t>
  </si>
  <si>
    <t>Creation LED</t>
  </si>
  <si>
    <t>Power Consumption Comparision</t>
  </si>
  <si>
    <t>*Only Areas in Yellow are editable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</si>
</sst>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20"/>
      <color indexed="8"/>
      <name val="Arial Black"/>
      <family val="2"/>
    </font>
    <font>
      <sz val="18"/>
      <color indexed="8"/>
      <name val="Arial Black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0" borderId="0" xfId="0" applyAlignment="1">
      <alignment/>
    </xf>
    <xf numFmtId="0" fontId="21" fillId="34" borderId="10" xfId="0" applyFont="1" applyFill="1" applyBorder="1" applyAlignment="1">
      <alignment/>
    </xf>
    <xf numFmtId="1" fontId="21" fillId="34" borderId="11" xfId="0" applyNumberFormat="1" applyFont="1" applyFill="1" applyBorder="1" applyAlignment="1">
      <alignment horizontal="left"/>
    </xf>
    <xf numFmtId="0" fontId="21" fillId="34" borderId="11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1" fontId="21" fillId="34" borderId="0" xfId="0" applyNumberFormat="1" applyFont="1" applyFill="1" applyBorder="1" applyAlignment="1">
      <alignment horizontal="left"/>
    </xf>
    <xf numFmtId="0" fontId="21" fillId="34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5" borderId="0" xfId="0" applyFont="1" applyFill="1" applyAlignment="1" applyProtection="1">
      <alignment/>
      <protection locked="0"/>
    </xf>
    <xf numFmtId="0" fontId="44" fillId="0" borderId="0" xfId="0" applyFont="1" applyAlignment="1">
      <alignment/>
    </xf>
    <xf numFmtId="44" fontId="43" fillId="35" borderId="0" xfId="44" applyFont="1" applyFill="1" applyAlignment="1" applyProtection="1">
      <alignment/>
      <protection locked="0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44" fontId="43" fillId="0" borderId="0" xfId="44" applyFont="1" applyAlignment="1">
      <alignment/>
    </xf>
    <xf numFmtId="0" fontId="45" fillId="0" borderId="0" xfId="0" applyFont="1" applyAlignment="1">
      <alignment/>
    </xf>
    <xf numFmtId="44" fontId="45" fillId="0" borderId="0" xfId="44" applyFont="1" applyAlignment="1">
      <alignment/>
    </xf>
    <xf numFmtId="44" fontId="45" fillId="0" borderId="0" xfId="0" applyNumberFormat="1" applyFont="1" applyAlignment="1">
      <alignment/>
    </xf>
    <xf numFmtId="0" fontId="43" fillId="0" borderId="0" xfId="0" applyFont="1" applyAlignment="1">
      <alignment horizontal="left" vertical="center"/>
    </xf>
    <xf numFmtId="8" fontId="43" fillId="35" borderId="0" xfId="0" applyNumberFormat="1" applyFont="1" applyFill="1" applyAlignment="1" applyProtection="1">
      <alignment/>
      <protection locked="0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638175</xdr:rowOff>
    </xdr:to>
    <xdr:pic>
      <xdr:nvPicPr>
        <xdr:cNvPr id="1" name="Picture 1" descr="vision x global lighting systems logo - one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5:C34" totalsRowShown="0">
  <autoFilter ref="A15:C34"/>
  <tableColumns count="3">
    <tableColumn id="1" name="Description"/>
    <tableColumn id="2" name="LED"/>
    <tableColumn id="3" name="Fluorescent 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7:C13" totalsRowShown="0">
  <autoFilter ref="A7:C13"/>
  <tableColumns count="3">
    <tableColumn id="1" name="Description"/>
    <tableColumn id="2" name="Qty"/>
    <tableColumn id="3" name="Uni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45.7109375" style="0" customWidth="1"/>
    <col min="2" max="2" width="17.57421875" style="0" bestFit="1" customWidth="1"/>
    <col min="3" max="3" width="20.00390625" style="0" bestFit="1" customWidth="1"/>
  </cols>
  <sheetData>
    <row r="1" ht="51" customHeight="1">
      <c r="B1" s="3" t="s">
        <v>36</v>
      </c>
    </row>
    <row r="2" spans="1:6" s="4" customFormat="1" ht="51" customHeight="1">
      <c r="A2" s="1"/>
      <c r="B2" s="3" t="s">
        <v>37</v>
      </c>
      <c r="C2" s="2"/>
      <c r="E2" s="2"/>
      <c r="F2" s="2"/>
    </row>
    <row r="3" spans="1:6" s="4" customFormat="1" ht="15">
      <c r="A3" s="5" t="s">
        <v>34</v>
      </c>
      <c r="B3" s="6"/>
      <c r="C3" s="7"/>
      <c r="D3" s="7"/>
      <c r="E3" s="7"/>
      <c r="F3" s="7"/>
    </row>
    <row r="4" spans="1:6" s="4" customFormat="1" ht="15">
      <c r="A4" s="8" t="s">
        <v>35</v>
      </c>
      <c r="B4" s="9"/>
      <c r="C4" s="10"/>
      <c r="D4" s="10"/>
      <c r="E4" s="10"/>
      <c r="F4" s="10"/>
    </row>
    <row r="5" spans="1:4" ht="15">
      <c r="A5" s="25" t="s">
        <v>38</v>
      </c>
      <c r="B5" s="11"/>
      <c r="C5" s="11"/>
      <c r="D5" s="11"/>
    </row>
    <row r="6" spans="1:4" ht="15">
      <c r="A6" s="12" t="s">
        <v>30</v>
      </c>
      <c r="B6" s="12"/>
      <c r="C6" s="12"/>
      <c r="D6" s="11"/>
    </row>
    <row r="7" spans="1:4" ht="18">
      <c r="A7" s="13" t="s">
        <v>27</v>
      </c>
      <c r="B7" s="13" t="s">
        <v>28</v>
      </c>
      <c r="C7" s="13" t="s">
        <v>29</v>
      </c>
      <c r="D7" s="11"/>
    </row>
    <row r="8" spans="1:4" ht="18.75">
      <c r="A8" s="13" t="s">
        <v>0</v>
      </c>
      <c r="B8" s="14">
        <v>1</v>
      </c>
      <c r="C8" s="15" t="s">
        <v>11</v>
      </c>
      <c r="D8" s="11"/>
    </row>
    <row r="9" spans="1:4" ht="18.75">
      <c r="A9" s="13" t="s">
        <v>1</v>
      </c>
      <c r="B9" s="14">
        <v>1</v>
      </c>
      <c r="C9" s="15" t="s">
        <v>12</v>
      </c>
      <c r="D9" s="11"/>
    </row>
    <row r="10" spans="1:4" ht="18.75">
      <c r="A10" s="13" t="s">
        <v>2</v>
      </c>
      <c r="B10" s="14">
        <v>40</v>
      </c>
      <c r="C10" s="15" t="s">
        <v>13</v>
      </c>
      <c r="D10" s="11"/>
    </row>
    <row r="11" spans="1:4" ht="18.75">
      <c r="A11" s="13" t="s">
        <v>5</v>
      </c>
      <c r="B11" s="14">
        <v>8</v>
      </c>
      <c r="C11" s="15" t="s">
        <v>14</v>
      </c>
      <c r="D11" s="11"/>
    </row>
    <row r="12" spans="1:4" ht="18.75">
      <c r="A12" s="13" t="s">
        <v>6</v>
      </c>
      <c r="B12" s="14">
        <v>20</v>
      </c>
      <c r="C12" s="15" t="s">
        <v>6</v>
      </c>
      <c r="D12" s="11"/>
    </row>
    <row r="13" spans="1:4" ht="18.75">
      <c r="A13" s="13" t="s">
        <v>10</v>
      </c>
      <c r="B13" s="16">
        <v>0.1</v>
      </c>
      <c r="C13" s="15" t="s">
        <v>15</v>
      </c>
      <c r="D13" s="11"/>
    </row>
    <row r="14" spans="1:4" ht="18">
      <c r="A14" s="13"/>
      <c r="B14" s="13"/>
      <c r="C14" s="13"/>
      <c r="D14" s="11"/>
    </row>
    <row r="15" spans="1:4" ht="18">
      <c r="A15" s="13" t="s">
        <v>27</v>
      </c>
      <c r="B15" s="17" t="s">
        <v>3</v>
      </c>
      <c r="C15" s="18" t="s">
        <v>4</v>
      </c>
      <c r="D15" s="11"/>
    </row>
    <row r="16" spans="1:4" ht="18">
      <c r="A16" s="13" t="s">
        <v>7</v>
      </c>
      <c r="B16" s="19">
        <f>(((B8*B9*20*B11)/1000)*B13)</f>
        <v>0.016</v>
      </c>
      <c r="C16" s="19">
        <f>(((B8*B9*B10*B11)/1000)*B13)</f>
        <v>0.032</v>
      </c>
      <c r="D16" s="11"/>
    </row>
    <row r="17" spans="1:4" ht="18">
      <c r="A17" s="13" t="s">
        <v>9</v>
      </c>
      <c r="B17" s="19">
        <f>B16*B12</f>
        <v>0.32</v>
      </c>
      <c r="C17" s="19">
        <f>C16*B12</f>
        <v>0.64</v>
      </c>
      <c r="D17" s="11"/>
    </row>
    <row r="18" spans="1:4" ht="18">
      <c r="A18" s="20" t="s">
        <v>8</v>
      </c>
      <c r="B18" s="21">
        <f>B17*12</f>
        <v>3.84</v>
      </c>
      <c r="C18" s="21">
        <f>C17*12</f>
        <v>7.68</v>
      </c>
      <c r="D18" s="11"/>
    </row>
    <row r="19" spans="1:4" ht="18">
      <c r="A19" s="13"/>
      <c r="B19" s="13"/>
      <c r="C19" s="13"/>
      <c r="D19" s="11"/>
    </row>
    <row r="20" spans="1:4" ht="18">
      <c r="A20" s="13" t="s">
        <v>16</v>
      </c>
      <c r="B20" s="19">
        <f>(C18-B18)/(B8*B9)</f>
        <v>3.84</v>
      </c>
      <c r="C20" s="13"/>
      <c r="D20" s="11"/>
    </row>
    <row r="21" spans="1:4" ht="18">
      <c r="A21" s="13" t="s">
        <v>17</v>
      </c>
      <c r="B21" s="19">
        <f>((((B10-20)*50000)/1000)*B13)</f>
        <v>100</v>
      </c>
      <c r="C21" s="13"/>
      <c r="D21" s="11"/>
    </row>
    <row r="22" spans="1:4" ht="18">
      <c r="A22" s="13" t="s">
        <v>18</v>
      </c>
      <c r="B22" s="19">
        <f>B20*(B8*B9)</f>
        <v>3.84</v>
      </c>
      <c r="C22" s="13"/>
      <c r="D22" s="11"/>
    </row>
    <row r="23" spans="1:4" ht="18">
      <c r="A23" s="20" t="s">
        <v>21</v>
      </c>
      <c r="B23" s="21">
        <f>B21*(B8*B9)</f>
        <v>100</v>
      </c>
      <c r="C23" s="13"/>
      <c r="D23" s="11"/>
    </row>
    <row r="24" spans="1:4" ht="18">
      <c r="A24" s="13"/>
      <c r="B24" s="19"/>
      <c r="C24" s="13"/>
      <c r="D24" s="11"/>
    </row>
    <row r="25" spans="1:4" ht="18">
      <c r="A25" s="13" t="s">
        <v>20</v>
      </c>
      <c r="B25" s="16">
        <v>175</v>
      </c>
      <c r="C25" s="11" t="s">
        <v>33</v>
      </c>
      <c r="D25" s="11"/>
    </row>
    <row r="26" spans="1:4" ht="18">
      <c r="A26" s="20" t="s">
        <v>19</v>
      </c>
      <c r="B26" s="22">
        <f>(B8*B9)*B25</f>
        <v>175</v>
      </c>
      <c r="C26" s="13"/>
      <c r="D26" s="11"/>
    </row>
    <row r="27" spans="1:4" ht="18">
      <c r="A27" s="13"/>
      <c r="B27" s="13"/>
      <c r="C27" s="13"/>
      <c r="D27" s="11"/>
    </row>
    <row r="28" spans="1:4" ht="18">
      <c r="A28" s="13" t="s">
        <v>22</v>
      </c>
      <c r="B28" s="13"/>
      <c r="C28" s="16">
        <v>5</v>
      </c>
      <c r="D28" s="11" t="s">
        <v>31</v>
      </c>
    </row>
    <row r="29" spans="1:4" ht="18">
      <c r="A29" s="20" t="s">
        <v>23</v>
      </c>
      <c r="B29" s="21">
        <f>((B8*B9)*C28)*20</f>
        <v>100</v>
      </c>
      <c r="C29" s="13"/>
      <c r="D29" s="11"/>
    </row>
    <row r="30" spans="1:4" ht="18">
      <c r="A30" s="13"/>
      <c r="B30" s="13"/>
      <c r="C30" s="13"/>
      <c r="D30" s="11"/>
    </row>
    <row r="31" spans="1:4" ht="18">
      <c r="A31" s="23" t="s">
        <v>24</v>
      </c>
      <c r="B31" s="13"/>
      <c r="C31" s="24">
        <v>3</v>
      </c>
      <c r="D31" s="11" t="s">
        <v>32</v>
      </c>
    </row>
    <row r="32" spans="1:4" ht="18">
      <c r="A32" s="20" t="s">
        <v>25</v>
      </c>
      <c r="B32" s="21">
        <f>((B8*B9)*C31)*20</f>
        <v>60</v>
      </c>
      <c r="C32" s="13"/>
      <c r="D32" s="11"/>
    </row>
    <row r="33" spans="1:4" ht="18">
      <c r="A33" s="13"/>
      <c r="B33" s="13"/>
      <c r="C33" s="13"/>
      <c r="D33" s="11"/>
    </row>
    <row r="34" spans="1:4" ht="18">
      <c r="A34" s="20" t="s">
        <v>26</v>
      </c>
      <c r="B34" s="22">
        <f>SUM(B32+B29+B23)-B26</f>
        <v>85</v>
      </c>
      <c r="C34" s="13"/>
      <c r="D34" s="11"/>
    </row>
  </sheetData>
  <sheetProtection sheet="1"/>
  <mergeCells count="1">
    <mergeCell ref="A6:C6"/>
  </mergeCells>
  <printOptions/>
  <pageMargins left="0.7" right="0.7" top="0.75" bottom="0.75" header="0.3" footer="0.3"/>
  <pageSetup horizontalDpi="300" verticalDpi="300" orientation="portrait" paperSize="172" r:id="rId4"/>
  <drawing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Vision Motor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Irwin</dc:creator>
  <cp:keywords/>
  <dc:description/>
  <cp:lastModifiedBy>Cameron Bushaw</cp:lastModifiedBy>
  <cp:lastPrinted>2010-02-12T01:21:29Z</cp:lastPrinted>
  <dcterms:created xsi:type="dcterms:W3CDTF">2010-02-12T00:45:49Z</dcterms:created>
  <dcterms:modified xsi:type="dcterms:W3CDTF">2010-02-13T20:11:37Z</dcterms:modified>
  <cp:category/>
  <cp:version/>
  <cp:contentType/>
  <cp:contentStatus/>
</cp:coreProperties>
</file>